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9000" activeTab="0"/>
  </bookViews>
  <sheets>
    <sheet name="Благ-во 2013 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<sst xmlns="http://schemas.openxmlformats.org/spreadsheetml/2006/main" count="47" uniqueCount="44">
  <si>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9</t>
  </si>
  <si>
    <t>10</t>
  </si>
  <si>
    <t>исп.</t>
  </si>
  <si>
    <t>7</t>
  </si>
  <si>
    <t>6</t>
  </si>
  <si>
    <t>тел.</t>
  </si>
  <si>
    <t>13</t>
  </si>
  <si>
    <t>Стоимость на еденицу</t>
  </si>
  <si>
    <t>Еден. Изм.</t>
  </si>
  <si>
    <t>Наименование работ</t>
  </si>
  <si>
    <t>№ лота</t>
  </si>
  <si>
    <t>кв.м.</t>
  </si>
  <si>
    <t>шт.</t>
  </si>
  <si>
    <t>объект</t>
  </si>
  <si>
    <t>Обосновывающие документы:</t>
  </si>
  <si>
    <t xml:space="preserve"> 7-43-03</t>
  </si>
  <si>
    <t>Выполнение работ по содержанию и обслуживанию городского пруда</t>
  </si>
  <si>
    <t>Выполнение работ по содержанию и обслуживанию контейнерной площадки (ул.Газовиков)</t>
  </si>
  <si>
    <t xml:space="preserve">Выполнение работ по содержанию и обслуживанию  пожарных водоёмов </t>
  </si>
  <si>
    <t>Выполнение работ по содержанию и обслуживанию  городских часов</t>
  </si>
  <si>
    <t>Начальная   (максимальная) цена контракта</t>
  </si>
  <si>
    <t>Объем работ в 2013 году</t>
  </si>
  <si>
    <t>Выполнение работ по содержанию  и ремонту детских и спортивных площадок</t>
  </si>
  <si>
    <t>Номер реестровой записи</t>
  </si>
  <si>
    <t>Заместитель директора ДЖКиСК</t>
  </si>
  <si>
    <t>главный специалист ПАО Скороходова Л.С.</t>
  </si>
  <si>
    <t>Выполнение работ по содержанию и обслуживанию объектов благоустройства и городского хозяйства города Югорска в 2014 году.</t>
  </si>
  <si>
    <t>Цена контракта 2013 год</t>
  </si>
  <si>
    <t>Объем работ в 2014 году</t>
  </si>
  <si>
    <t>Индекс роста потребительских цен на 2014 год, %</t>
  </si>
  <si>
    <t>Итого с индексом роста,%</t>
  </si>
  <si>
    <t>Стоимость с учетом объема работ в 2014 году</t>
  </si>
  <si>
    <t>12</t>
  </si>
  <si>
    <t>Выполнение работ по содержанию и обслуживанию скульптурно-декоративных композиций «Вертолет», «Паровоз», «Машина»</t>
  </si>
  <si>
    <t>Обоснование формирования начальной (максимальной) цены контракта для лотов №6,7,9,10, 12,13.</t>
  </si>
  <si>
    <t>Прогноз социально-экономического развития РФ на 2013 год и плановый период 2014-2015 годов (индекс потребительских цен декабрь к декабрю составляет 4-5 %)</t>
  </si>
  <si>
    <t>Реестр контрактов №ЖКХ-6.2013 от 01.01.2013;  №ЖКХ-7.2013 от 01.01.2013;  №ЖКХ-9.2013 от 01.01.2013;  №ЖКХ-10.2013 от 01.01.2013; №ЖКХ-12.2013 от 01.01.2013;  №ЖКХ-15.2013 от 01.01.2013.</t>
  </si>
  <si>
    <t>портал госзакупок:https://.zakupki.gov.ru./pgz/spring/main-flow №0187300005613000012</t>
  </si>
  <si>
    <t>портал госзакупок:https://.zakupki.gov.ru./pgz/spring/main-flow №0187300005613000014</t>
  </si>
  <si>
    <t>портал госзакупок:https://.zakupki.gov.ru./pgz/spring/main-flow №018730000561300001</t>
  </si>
  <si>
    <t>портал госзакупок:https://.zakupki.gov.ru./pgz/spring/main-flow №0187300005613000002</t>
  </si>
  <si>
    <t>портал госзакупок:https://.zakupki.gov.ru./pgz/spring/main-flow №0187300005613000006</t>
  </si>
  <si>
    <t>портал госзакупок:https://.zakupki.gov.ru./pgz/spring/main-flow №0187300005613000008</t>
  </si>
  <si>
    <t>Г.А.Ярков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</si>
</sst>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10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3" fillId="0" borderId="0" xfId="52" applyNumberFormat="1" applyFont="1" applyFill="1" applyAlignment="1">
      <alignment horizontal="center" vertical="center"/>
      <protection/>
    </xf>
    <xf numFmtId="0" fontId="3" fillId="0" borderId="0" xfId="52" applyFont="1" applyFill="1" applyAlignment="1">
      <alignment vertical="center" wrapText="1"/>
      <protection/>
    </xf>
    <xf numFmtId="3" fontId="3" fillId="0" borderId="0" xfId="52" applyNumberFormat="1" applyFont="1" applyFill="1">
      <alignment/>
      <protection/>
    </xf>
    <xf numFmtId="9" fontId="3" fillId="0" borderId="0" xfId="52" applyNumberFormat="1" applyFont="1" applyFill="1">
      <alignment/>
      <protection/>
    </xf>
    <xf numFmtId="3" fontId="9" fillId="0" borderId="0" xfId="52" applyNumberFormat="1" applyFont="1" applyFill="1">
      <alignment/>
      <protection/>
    </xf>
    <xf numFmtId="49" fontId="8" fillId="0" borderId="0" xfId="52" applyNumberFormat="1" applyFont="1" applyFill="1" applyAlignment="1">
      <alignment horizontal="center" vertical="center"/>
      <protection/>
    </xf>
    <xf numFmtId="0" fontId="8" fillId="0" borderId="0" xfId="52" applyFont="1" applyFill="1" applyAlignment="1">
      <alignment vertical="center" wrapText="1"/>
      <protection/>
    </xf>
    <xf numFmtId="3" fontId="3" fillId="0" borderId="0" xfId="0" applyNumberFormat="1" applyFont="1" applyAlignment="1">
      <alignment vertical="center" wrapText="1"/>
    </xf>
    <xf numFmtId="14" fontId="7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4" fontId="8" fillId="0" borderId="0" xfId="0" applyNumberFormat="1" applyFont="1" applyAlignment="1">
      <alignment vertical="center" wrapText="1"/>
    </xf>
    <xf numFmtId="3" fontId="9" fillId="0" borderId="0" xfId="52" applyNumberFormat="1" applyFont="1" applyFill="1" applyAlignment="1">
      <alignment horizontal="right"/>
      <protection/>
    </xf>
    <xf numFmtId="49" fontId="9" fillId="0" borderId="0" xfId="52" applyNumberFormat="1" applyFont="1" applyFill="1" applyAlignment="1">
      <alignment vertical="center"/>
      <protection/>
    </xf>
    <xf numFmtId="3" fontId="3" fillId="0" borderId="10" xfId="52" applyNumberFormat="1" applyFont="1" applyFill="1" applyBorder="1" applyAlignment="1">
      <alignment horizontal="center" vertical="center"/>
      <protection/>
    </xf>
    <xf numFmtId="165" fontId="3" fillId="0" borderId="10" xfId="52" applyNumberFormat="1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vertical="center" wrapText="1"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49" fontId="3" fillId="0" borderId="10" xfId="52" applyNumberFormat="1" applyFont="1" applyFill="1" applyBorder="1" applyAlignment="1">
      <alignment horizontal="center" vertical="center"/>
      <protection/>
    </xf>
    <xf numFmtId="3" fontId="3" fillId="0" borderId="10" xfId="0" applyNumberFormat="1" applyFont="1" applyBorder="1" applyAlignment="1">
      <alignment horizontal="center" vertical="center"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1" fontId="3" fillId="0" borderId="10" xfId="52" applyNumberFormat="1" applyFont="1" applyFill="1" applyBorder="1" applyAlignment="1">
      <alignment horizontal="center" vertical="center"/>
      <protection/>
    </xf>
    <xf numFmtId="49" fontId="6" fillId="33" borderId="11" xfId="52" applyNumberFormat="1" applyFont="1" applyFill="1" applyBorder="1" applyAlignment="1">
      <alignment horizontal="center" vertical="center" wrapText="1"/>
      <protection/>
    </xf>
    <xf numFmtId="3" fontId="6" fillId="33" borderId="11" xfId="52" applyNumberFormat="1" applyFont="1" applyFill="1" applyBorder="1" applyAlignment="1">
      <alignment horizontal="center" vertical="center" wrapText="1"/>
      <protection/>
    </xf>
    <xf numFmtId="0" fontId="6" fillId="33" borderId="11" xfId="52" applyFont="1" applyFill="1" applyBorder="1" applyAlignment="1">
      <alignment horizontal="center" vertical="center" wrapText="1"/>
      <protection/>
    </xf>
    <xf numFmtId="9" fontId="6" fillId="33" borderId="11" xfId="52" applyNumberFormat="1" applyFont="1" applyFill="1" applyBorder="1" applyAlignment="1">
      <alignment horizontal="center" vertical="center" wrapText="1"/>
      <protection/>
    </xf>
    <xf numFmtId="49" fontId="3" fillId="0" borderId="0" xfId="52" applyNumberFormat="1" applyFont="1" applyFill="1" applyAlignment="1">
      <alignment vertical="center"/>
      <protection/>
    </xf>
    <xf numFmtId="0" fontId="5" fillId="0" borderId="0" xfId="0" applyFont="1" applyAlignment="1">
      <alignment vertical="center" wrapText="1"/>
    </xf>
    <xf numFmtId="3" fontId="9" fillId="0" borderId="0" xfId="52" applyNumberFormat="1" applyFont="1" applyFill="1" applyAlignment="1">
      <alignment horizontal="center"/>
      <protection/>
    </xf>
    <xf numFmtId="2" fontId="3" fillId="0" borderId="0" xfId="52" applyNumberFormat="1" applyFont="1" applyFill="1" applyAlignment="1">
      <alignment horizontal="left" vertical="center" wrapText="1"/>
      <protection/>
    </xf>
    <xf numFmtId="49" fontId="3" fillId="0" borderId="0" xfId="52" applyNumberFormat="1" applyFont="1" applyFill="1" applyAlignment="1">
      <alignment horizontal="left" vertical="center" wrapText="1"/>
      <protection/>
    </xf>
    <xf numFmtId="0" fontId="2" fillId="0" borderId="0" xfId="52" applyFont="1" applyFill="1" applyAlignment="1">
      <alignment horizontal="center" vertical="center"/>
      <protection/>
    </xf>
    <xf numFmtId="0" fontId="3" fillId="0" borderId="0" xfId="52" applyFont="1" applyFill="1" applyAlignment="1">
      <alignment horizontal="left" vertical="center"/>
      <protection/>
    </xf>
    <xf numFmtId="0" fontId="3" fillId="0" borderId="0" xfId="52" applyFont="1" applyFill="1" applyAlignment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нализ исполнения смет 20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R145"/>
  <sheetViews>
    <sheetView tabSelected="1" zoomScale="120" zoomScaleNormal="120" zoomScalePageLayoutView="0" workbookViewId="0" topLeftCell="A1">
      <selection activeCell="L9" sqref="L9"/>
    </sheetView>
  </sheetViews>
  <sheetFormatPr defaultColWidth="9.00390625" defaultRowHeight="12.75"/>
  <cols>
    <col min="1" max="1" width="7.00390625" style="0" customWidth="1"/>
    <col min="2" max="2" width="29.875" style="0" customWidth="1"/>
    <col min="3" max="3" width="17.125" style="0" customWidth="1"/>
    <col min="4" max="4" width="8.625" style="0" customWidth="1"/>
    <col min="5" max="5" width="8.375" style="0" customWidth="1"/>
    <col min="6" max="6" width="8.00390625" style="0" customWidth="1"/>
    <col min="7" max="7" width="6.375" style="0" customWidth="1"/>
    <col min="8" max="8" width="9.25390625" style="0" customWidth="1"/>
    <col min="9" max="9" width="8.625" style="0" customWidth="1"/>
    <col min="10" max="10" width="7.125" style="0" customWidth="1"/>
    <col min="11" max="11" width="8.25390625" style="0" customWidth="1"/>
    <col min="12" max="12" width="11.125" style="0" customWidth="1"/>
  </cols>
  <sheetData>
    <row r="1" spans="1:18" ht="15" customHeight="1">
      <c r="A1" s="33" t="s">
        <v>34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1"/>
      <c r="N1" s="1"/>
      <c r="O1" s="1"/>
      <c r="P1" s="1"/>
      <c r="Q1" s="1"/>
      <c r="R1" s="1"/>
    </row>
    <row r="2" spans="1:18" ht="15" customHeight="1">
      <c r="A2" s="33" t="s">
        <v>26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1"/>
      <c r="N2" s="1"/>
      <c r="O2" s="1"/>
      <c r="P2" s="1"/>
      <c r="Q2" s="1"/>
      <c r="R2" s="1"/>
    </row>
    <row r="3" spans="1:18" ht="10.5" customHeight="1">
      <c r="A3" s="34" t="s">
        <v>14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1"/>
      <c r="N3" s="1"/>
      <c r="O3" s="1"/>
      <c r="P3" s="1"/>
      <c r="Q3" s="1"/>
      <c r="R3" s="1"/>
    </row>
    <row r="4" spans="1:18" ht="27.75" customHeight="1">
      <c r="A4" s="35" t="s">
        <v>36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1"/>
      <c r="N4" s="1"/>
      <c r="O4" s="1"/>
      <c r="P4" s="1"/>
      <c r="Q4" s="1"/>
      <c r="R4" s="1"/>
    </row>
    <row r="5" spans="1:18" ht="84.75" customHeight="1">
      <c r="A5" s="24" t="s">
        <v>10</v>
      </c>
      <c r="B5" s="25" t="s">
        <v>9</v>
      </c>
      <c r="C5" s="25" t="s">
        <v>23</v>
      </c>
      <c r="D5" s="26" t="s">
        <v>27</v>
      </c>
      <c r="E5" s="26" t="s">
        <v>21</v>
      </c>
      <c r="F5" s="26" t="s">
        <v>7</v>
      </c>
      <c r="G5" s="26" t="s">
        <v>8</v>
      </c>
      <c r="H5" s="26" t="s">
        <v>28</v>
      </c>
      <c r="I5" s="26" t="s">
        <v>31</v>
      </c>
      <c r="J5" s="27" t="s">
        <v>29</v>
      </c>
      <c r="K5" s="27" t="s">
        <v>30</v>
      </c>
      <c r="L5" s="27" t="s">
        <v>20</v>
      </c>
      <c r="M5" s="12"/>
      <c r="N5" s="12"/>
      <c r="O5" s="1"/>
      <c r="P5" s="1"/>
      <c r="Q5" s="1"/>
      <c r="R5" s="1"/>
    </row>
    <row r="6" spans="1:18" ht="42" customHeight="1">
      <c r="A6" s="20" t="s">
        <v>4</v>
      </c>
      <c r="B6" s="18" t="s">
        <v>16</v>
      </c>
      <c r="C6" s="22" t="s">
        <v>37</v>
      </c>
      <c r="D6" s="16">
        <v>991000</v>
      </c>
      <c r="E6" s="16">
        <v>14400</v>
      </c>
      <c r="F6" s="16">
        <f aca="true" t="shared" si="0" ref="F6:F11">D6/E6</f>
        <v>68.81944444444444</v>
      </c>
      <c r="G6" s="16" t="s">
        <v>11</v>
      </c>
      <c r="H6" s="16">
        <v>14400</v>
      </c>
      <c r="I6" s="16">
        <f aca="true" t="shared" si="1" ref="I6:I11">H6*F6</f>
        <v>991000</v>
      </c>
      <c r="J6" s="17">
        <v>4.5</v>
      </c>
      <c r="K6" s="16">
        <f>I6*1.045</f>
        <v>1035594.9999999999</v>
      </c>
      <c r="L6" s="16">
        <v>1035000</v>
      </c>
      <c r="M6" s="1"/>
      <c r="N6" s="1"/>
      <c r="O6" s="1"/>
      <c r="P6" s="1"/>
      <c r="Q6" s="1"/>
      <c r="R6" s="1"/>
    </row>
    <row r="7" spans="1:18" ht="43.5" customHeight="1">
      <c r="A7" s="20" t="s">
        <v>3</v>
      </c>
      <c r="B7" s="19" t="s">
        <v>17</v>
      </c>
      <c r="C7" s="22" t="s">
        <v>38</v>
      </c>
      <c r="D7" s="16">
        <v>1057000</v>
      </c>
      <c r="E7" s="16">
        <v>1454</v>
      </c>
      <c r="F7" s="16">
        <f t="shared" si="0"/>
        <v>726.9601100412655</v>
      </c>
      <c r="G7" s="16" t="s">
        <v>11</v>
      </c>
      <c r="H7" s="16">
        <v>1454</v>
      </c>
      <c r="I7" s="16">
        <f t="shared" si="1"/>
        <v>1057000</v>
      </c>
      <c r="J7" s="17">
        <v>4.5</v>
      </c>
      <c r="K7" s="16">
        <f>I7*1.045</f>
        <v>1104565</v>
      </c>
      <c r="L7" s="16">
        <f>K7</f>
        <v>1104565</v>
      </c>
      <c r="M7" s="1"/>
      <c r="N7" s="1"/>
      <c r="O7" s="1"/>
      <c r="P7" s="1"/>
      <c r="Q7" s="1"/>
      <c r="R7" s="1"/>
    </row>
    <row r="8" spans="1:18" ht="43.5" customHeight="1">
      <c r="A8" s="20" t="s">
        <v>0</v>
      </c>
      <c r="B8" s="19" t="s">
        <v>22</v>
      </c>
      <c r="C8" s="22" t="s">
        <v>39</v>
      </c>
      <c r="D8" s="16">
        <v>1982000</v>
      </c>
      <c r="E8" s="21">
        <v>72</v>
      </c>
      <c r="F8" s="16">
        <f>D8/E8</f>
        <v>27527.777777777777</v>
      </c>
      <c r="G8" s="16" t="s">
        <v>13</v>
      </c>
      <c r="H8" s="16">
        <v>76</v>
      </c>
      <c r="I8" s="16">
        <f t="shared" si="1"/>
        <v>2092111.111111111</v>
      </c>
      <c r="J8" s="17">
        <v>4.5</v>
      </c>
      <c r="K8" s="16">
        <f>I8*1.045</f>
        <v>2186256.111111111</v>
      </c>
      <c r="L8" s="16">
        <v>2215023</v>
      </c>
      <c r="M8" s="1"/>
      <c r="N8" s="1"/>
      <c r="O8" s="1"/>
      <c r="P8" s="1"/>
      <c r="Q8" s="1"/>
      <c r="R8" s="1"/>
    </row>
    <row r="9" spans="1:18" ht="50.25" customHeight="1">
      <c r="A9" s="20" t="s">
        <v>1</v>
      </c>
      <c r="B9" s="19" t="s">
        <v>18</v>
      </c>
      <c r="C9" s="22" t="s">
        <v>40</v>
      </c>
      <c r="D9" s="16">
        <v>239000</v>
      </c>
      <c r="E9" s="16">
        <v>13</v>
      </c>
      <c r="F9" s="16">
        <f t="shared" si="0"/>
        <v>18384.615384615383</v>
      </c>
      <c r="G9" s="16" t="s">
        <v>12</v>
      </c>
      <c r="H9" s="16">
        <v>13</v>
      </c>
      <c r="I9" s="16">
        <f t="shared" si="1"/>
        <v>238999.99999999997</v>
      </c>
      <c r="J9" s="17">
        <v>4.5</v>
      </c>
      <c r="K9" s="16">
        <f>I9*1.045</f>
        <v>249754.99999999994</v>
      </c>
      <c r="L9" s="16">
        <f>K9</f>
        <v>249754.99999999994</v>
      </c>
      <c r="M9" s="1"/>
      <c r="N9" s="1"/>
      <c r="O9" s="1"/>
      <c r="P9" s="1"/>
      <c r="Q9" s="1"/>
      <c r="R9" s="1"/>
    </row>
    <row r="10" spans="1:18" ht="54" customHeight="1">
      <c r="A10" s="20" t="s">
        <v>32</v>
      </c>
      <c r="B10" s="19" t="s">
        <v>33</v>
      </c>
      <c r="C10" s="22" t="s">
        <v>41</v>
      </c>
      <c r="D10" s="16">
        <v>520000</v>
      </c>
      <c r="E10" s="16">
        <v>3</v>
      </c>
      <c r="F10" s="16">
        <f>D10/E10</f>
        <v>173333.33333333334</v>
      </c>
      <c r="G10" s="16" t="s">
        <v>13</v>
      </c>
      <c r="H10" s="16">
        <v>3</v>
      </c>
      <c r="I10" s="16">
        <f>F10*H10</f>
        <v>520000</v>
      </c>
      <c r="J10" s="17">
        <v>4.5</v>
      </c>
      <c r="K10" s="16">
        <f>I10*1.045</f>
        <v>543400</v>
      </c>
      <c r="L10" s="16">
        <f>K10</f>
        <v>543400</v>
      </c>
      <c r="M10" s="29"/>
      <c r="N10" s="1"/>
      <c r="O10" s="1"/>
      <c r="P10" s="1"/>
      <c r="Q10" s="1"/>
      <c r="R10" s="1"/>
    </row>
    <row r="11" spans="1:18" ht="57.75" customHeight="1">
      <c r="A11" s="20" t="s">
        <v>6</v>
      </c>
      <c r="B11" s="19" t="s">
        <v>19</v>
      </c>
      <c r="C11" s="22" t="s">
        <v>42</v>
      </c>
      <c r="D11" s="16">
        <v>253200</v>
      </c>
      <c r="E11" s="16">
        <v>3</v>
      </c>
      <c r="F11" s="16">
        <f t="shared" si="0"/>
        <v>84400</v>
      </c>
      <c r="G11" s="16" t="s">
        <v>13</v>
      </c>
      <c r="H11" s="16">
        <v>3</v>
      </c>
      <c r="I11" s="16">
        <f t="shared" si="1"/>
        <v>253200</v>
      </c>
      <c r="J11" s="23">
        <v>0</v>
      </c>
      <c r="K11" s="16">
        <f>I11</f>
        <v>253200</v>
      </c>
      <c r="L11" s="16">
        <f>K11</f>
        <v>253200</v>
      </c>
      <c r="M11" s="1"/>
      <c r="N11" s="1"/>
      <c r="O11" s="1"/>
      <c r="P11" s="1"/>
      <c r="Q11" s="1"/>
      <c r="R11" s="1"/>
    </row>
    <row r="12" spans="1:18" ht="27.75" customHeight="1">
      <c r="A12" s="31" t="s">
        <v>35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1"/>
      <c r="N12" s="1"/>
      <c r="O12" s="1"/>
      <c r="P12" s="1"/>
      <c r="Q12" s="1"/>
      <c r="R12" s="1"/>
    </row>
    <row r="13" spans="1:12" s="28" customFormat="1" ht="1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8" ht="15.75">
      <c r="A14" s="15" t="s">
        <v>24</v>
      </c>
      <c r="B14" s="15"/>
      <c r="C14" s="15"/>
      <c r="D14" s="7"/>
      <c r="E14" s="7"/>
      <c r="F14" s="7"/>
      <c r="G14" s="7"/>
      <c r="H14" s="7"/>
      <c r="I14" s="30" t="s">
        <v>43</v>
      </c>
      <c r="J14" s="30"/>
      <c r="K14" s="30"/>
      <c r="L14" s="30"/>
      <c r="M14" s="1"/>
      <c r="N14" s="1"/>
      <c r="O14" s="1"/>
      <c r="P14" s="1"/>
      <c r="Q14" s="1"/>
      <c r="R14" s="1"/>
    </row>
    <row r="15" spans="1:18" ht="15.75" customHeight="1">
      <c r="A15" s="15"/>
      <c r="B15" s="15"/>
      <c r="C15" s="15"/>
      <c r="D15" s="5"/>
      <c r="E15" s="5"/>
      <c r="F15" s="5"/>
      <c r="G15" s="5"/>
      <c r="H15" s="5"/>
      <c r="I15" s="5"/>
      <c r="J15" s="6"/>
      <c r="K15" s="6"/>
      <c r="L15" s="14"/>
      <c r="M15" s="1"/>
      <c r="N15" s="1"/>
      <c r="O15" s="1"/>
      <c r="P15" s="1"/>
      <c r="Q15" s="1"/>
      <c r="R15" s="1"/>
    </row>
    <row r="16" spans="1:18" ht="24" customHeight="1">
      <c r="A16" s="8" t="s">
        <v>2</v>
      </c>
      <c r="B16" s="9" t="s">
        <v>25</v>
      </c>
      <c r="C16" s="4"/>
      <c r="D16" s="5"/>
      <c r="E16" s="5"/>
      <c r="F16" s="5"/>
      <c r="G16" s="5"/>
      <c r="H16" s="5"/>
      <c r="I16" s="5"/>
      <c r="J16" s="6"/>
      <c r="K16" s="6"/>
      <c r="L16" s="5"/>
      <c r="M16" s="1"/>
      <c r="N16" s="1"/>
      <c r="O16" s="1"/>
      <c r="P16" s="1"/>
      <c r="Q16" s="1"/>
      <c r="R16" s="1"/>
    </row>
    <row r="17" spans="1:18" ht="12.75">
      <c r="A17" s="1" t="s">
        <v>5</v>
      </c>
      <c r="B17" s="13" t="s">
        <v>15</v>
      </c>
      <c r="C17" s="4"/>
      <c r="D17" s="5"/>
      <c r="E17" s="5"/>
      <c r="F17" s="5"/>
      <c r="G17" s="5"/>
      <c r="H17" s="5"/>
      <c r="I17" s="5"/>
      <c r="J17" s="6"/>
      <c r="K17" s="6"/>
      <c r="L17" s="5"/>
      <c r="M17" s="1"/>
      <c r="N17" s="1"/>
      <c r="O17" s="1"/>
      <c r="P17" s="1"/>
      <c r="Q17" s="1"/>
      <c r="R17" s="1"/>
    </row>
    <row r="18" spans="1:18" ht="12.75">
      <c r="A18" s="3"/>
      <c r="B18" s="4"/>
      <c r="C18" s="4"/>
      <c r="D18" s="5"/>
      <c r="E18" s="5"/>
      <c r="F18" s="5"/>
      <c r="G18" s="5"/>
      <c r="H18" s="5"/>
      <c r="I18" s="5"/>
      <c r="J18" s="6"/>
      <c r="K18" s="6"/>
      <c r="L18" s="5"/>
      <c r="M18" s="1"/>
      <c r="N18" s="1"/>
      <c r="O18" s="1"/>
      <c r="P18" s="1"/>
      <c r="Q18" s="1"/>
      <c r="R18" s="1"/>
    </row>
    <row r="19" spans="1:18" ht="12.75">
      <c r="A19" s="3"/>
      <c r="B19" s="4"/>
      <c r="C19" s="4"/>
      <c r="D19" s="5"/>
      <c r="E19" s="5"/>
      <c r="F19" s="5"/>
      <c r="G19" s="5"/>
      <c r="H19" s="5"/>
      <c r="I19" s="5"/>
      <c r="J19" s="6"/>
      <c r="K19" s="6"/>
      <c r="L19" s="5"/>
      <c r="M19" s="1"/>
      <c r="N19" s="1"/>
      <c r="O19" s="1"/>
      <c r="P19" s="1"/>
      <c r="Q19" s="1"/>
      <c r="R19" s="1"/>
    </row>
    <row r="20" spans="1:18" ht="12.75">
      <c r="A20" s="3"/>
      <c r="B20" s="4"/>
      <c r="C20" s="4"/>
      <c r="D20" s="5"/>
      <c r="E20" s="5"/>
      <c r="F20" s="5"/>
      <c r="G20" s="5"/>
      <c r="H20" s="5"/>
      <c r="I20" s="5"/>
      <c r="J20" s="6"/>
      <c r="K20" s="6"/>
      <c r="L20" s="5"/>
      <c r="M20" s="1"/>
      <c r="N20" s="1"/>
      <c r="O20" s="1"/>
      <c r="P20" s="1"/>
      <c r="Q20" s="1"/>
      <c r="R20" s="1"/>
    </row>
    <row r="21" spans="1:18" ht="12.75">
      <c r="A21" s="8"/>
      <c r="B21" s="9"/>
      <c r="C21" s="9"/>
      <c r="D21" s="5"/>
      <c r="E21" s="5"/>
      <c r="F21" s="5"/>
      <c r="G21" s="5"/>
      <c r="H21" s="5"/>
      <c r="I21" s="5"/>
      <c r="J21" s="6"/>
      <c r="K21" s="6"/>
      <c r="L21" s="5"/>
      <c r="M21" s="1"/>
      <c r="N21" s="1"/>
      <c r="O21" s="1"/>
      <c r="P21" s="1"/>
      <c r="Q21" s="1"/>
      <c r="R21" s="1"/>
    </row>
    <row r="22" spans="1:18" ht="12.75">
      <c r="A22" s="1"/>
      <c r="B22" s="13"/>
      <c r="C22" s="13"/>
      <c r="D22" s="1"/>
      <c r="E22" s="1"/>
      <c r="F22" s="1"/>
      <c r="G22" s="1"/>
      <c r="H22" s="1"/>
      <c r="I22" s="1"/>
      <c r="J22" s="1"/>
      <c r="K22" s="1"/>
      <c r="L22" s="10"/>
      <c r="M22" s="1"/>
      <c r="N22" s="1"/>
      <c r="O22" s="1"/>
      <c r="P22" s="1"/>
      <c r="Q22" s="1"/>
      <c r="R22" s="1"/>
    </row>
    <row r="23" spans="1:1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0"/>
      <c r="M23" s="1"/>
      <c r="N23" s="1"/>
      <c r="O23" s="1"/>
      <c r="P23" s="1"/>
      <c r="Q23" s="1"/>
      <c r="R23" s="1"/>
    </row>
    <row r="24" spans="1:1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1"/>
      <c r="M29" s="2"/>
      <c r="N29" s="1"/>
      <c r="O29" s="1"/>
      <c r="P29" s="1"/>
      <c r="Q29" s="1"/>
      <c r="R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</sheetData>
  <sheetProtection/>
  <mergeCells count="7">
    <mergeCell ref="I14:L14"/>
    <mergeCell ref="A12:L12"/>
    <mergeCell ref="A13:L13"/>
    <mergeCell ref="A1:L1"/>
    <mergeCell ref="A3:L3"/>
    <mergeCell ref="A2:L2"/>
    <mergeCell ref="A4:L4"/>
  </mergeCells>
  <printOptions horizontalCentered="1"/>
  <pageMargins left="0.5905511811023623" right="0.1968503937007874" top="0.5905511811023623" bottom="0.1968503937007874" header="0.5118110236220472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город Югорск, 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Смолина Елена Александровна</dc:creator>
  <cp:keywords/>
  <dc:description/>
  <cp:lastModifiedBy>Скороходова Людмила Сабитовна</cp:lastModifiedBy>
  <cp:lastPrinted>2013-11-06T06:37:35Z</cp:lastPrinted>
  <dcterms:created xsi:type="dcterms:W3CDTF">2011-10-17T09:11:09Z</dcterms:created>
  <dcterms:modified xsi:type="dcterms:W3CDTF">2013-11-06T06:38:05Z</dcterms:modified>
  <cp:category/>
  <cp:version/>
  <cp:contentType/>
  <cp:contentStatus/>
</cp:coreProperties>
</file>